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55" yWindow="-60" windowWidth="20730" windowHeight="11760"/>
  </bookViews>
  <sheets>
    <sheet name="КПК1014060" sheetId="1" r:id="rId1"/>
  </sheets>
  <definedNames>
    <definedName name="_xlnm.Print_Area" localSheetId="0">КПК1014060!$A$1:$BQ$107</definedName>
  </definedNames>
  <calcPr calcId="145621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<sst xmlns="http://schemas.openxmlformats.org/spreadsheetml/2006/main" count="145" uniqueCount="95">
  <si>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</si>
  <si>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</si>
  <si>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</si>
  <si>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</si>
  <si>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</si>
  <si>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</si>
  <si>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</si>
  <si>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</si>
  <si>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</si>
  <si>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</si>
  <si>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</si>
  <si>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</si>
  <si>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</si>
  <si>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</si>
  <si>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</si>
  <si>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</si>
  <si>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</si>
  <si>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</si>
  <si>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</si>
  <si>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</si>
  <si>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</si>
  <si>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</si>
  <si>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</si>
  <si>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</si>
  <si>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</si>
  <si>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</si>
  <si>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</si>
  <si>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</si>
  <si>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</si>
  <si>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</si>
  <si>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</si>
  <si>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</si>
  <si>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</si>
  <si>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</si>
  <si>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</si>
  <si>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</si>
  <si>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</si>
  <si>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</si>
  <si>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</si>
  <si>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</si>
  <si>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</si>
  <si>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</si>
  <si>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</si>
  <si>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</si>
  <si>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</si>
  <si>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</si>
  <si>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</si>
  <si>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</si>
  <si>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</si>
  <si>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</si>
  <si>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</si>
  <si>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</si>
  <si>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</si>
  <si>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</si>
  <si>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</si>
  <si>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</si>
  <si>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</si>
  <si>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</si>
  <si>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</si>
  <si>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</si>
  <si>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</si>
  <si>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</si>
  <si>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</si>
  <si>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</si>
  <si>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</si>
  <si>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</si>
  <si>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</si>
  <si>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</si>
  <si>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</si>
  <si>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</si>
  <si>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одного відвідувача</t>
  </si>
  <si>
    <t>середні витрати на проведення одного заходу</t>
  </si>
  <si>
    <t>динаміка збільшення відвідувачів у плановому періоді відповідно до фактичного показника попереднього періоду</t>
  </si>
  <si>
    <t>Забезпечення діяльності палаців i будинків культури, клубів, центрів дозвілля та iнших клубних закладів</t>
  </si>
  <si>
    <t>Результативні показники програми виконані, але не у повному обсязі. На стан виконання показників програми вплинули продовження воєнного стану в країні, розташованість громади на кордоні з країною-агресором, міграція населення, переведення працівників клубних закладів на простій, в результаті чого було зменшено  кількість відвідувачів, а це в свою чергу посприяло економії комунальних послуг та  енергоносіїв, зменшення видатків на заробітну плату та нарахувань на заробітну плату, економію видатків на відрядження та інші видатки.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</si>
  <si>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</si>
  <si>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</si>
  <si>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</si>
  <si>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Світлана ВЕНГЕР</t>
  </si>
  <si>
    <t>39561395</t>
  </si>
  <si>
    <t>2553900000</t>
  </si>
  <si>
    <t>місцевого бюджету на 2025  рік</t>
  </si>
  <si>
    <t>станом на 2025  рік</t>
  </si>
  <si>
    <t>1014060</t>
  </si>
  <si>
    <t>1010000</t>
  </si>
  <si>
    <t>4060</t>
  </si>
  <si>
    <t>0828</t>
  </si>
  <si>
    <t/>
  </si>
  <si>
    <t>'І(ефф.)звіт = ((2480/2679)+(33494/28845)) / 2 * 100 = 104,34</t>
  </si>
  <si>
    <t>'І(ефф.)баз = ((1855/290)+(136715/53756)) / 2 * 100 = 446,99</t>
  </si>
  <si>
    <t>І(як.)звіт = ((0,53/1)) / 1 * 100 = 53</t>
  </si>
  <si>
    <t>I1 = 104,34 / 446,99 = 0,23</t>
  </si>
  <si>
    <t>Оскільки І1 = 0,23, що відповідає критерію оцінки І1 &lt; 0.85, то за цим параметром для даної програми нараховується 0 балів</t>
  </si>
  <si>
    <t>0</t>
  </si>
  <si>
    <t>104,34 + 53 + 0 =  157.34 -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</si>
</sst>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7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4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74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9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Обычны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94" zoomScaleNormal="100" workbookViewId="0">
      <selection activeCell="AK100" sqref="AK100:AP10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290</v>
      </c>
      <c r="Z30" s="71"/>
      <c r="AA30" s="71"/>
      <c r="AB30" s="71"/>
      <c r="AC30" s="71"/>
      <c r="AD30" s="71"/>
      <c r="AE30" s="71">
        <v>1855</v>
      </c>
      <c r="AF30" s="71"/>
      <c r="AG30" s="71"/>
      <c r="AH30" s="71"/>
      <c r="AI30" s="71"/>
      <c r="AJ30" s="71"/>
      <c r="AK30" s="83">
        <f>IF(BI30 = -1, (IF(AE30=0,0,Y30/AE30)),(IF(Y30=0,0,AE30/Y30)))</f>
        <v>6.3965517241379306</v>
      </c>
      <c r="AL30" s="83"/>
      <c r="AM30" s="83"/>
      <c r="AN30" s="83"/>
      <c r="AO30" s="83"/>
      <c r="AP30" s="83"/>
      <c r="AQ30" s="71">
        <v>2679</v>
      </c>
      <c r="AR30" s="71"/>
      <c r="AS30" s="71"/>
      <c r="AT30" s="71"/>
      <c r="AU30" s="71"/>
      <c r="AV30" s="71"/>
      <c r="AW30" s="71">
        <v>2480</v>
      </c>
      <c r="AX30" s="71"/>
      <c r="AY30" s="71"/>
      <c r="AZ30" s="71"/>
      <c r="BA30" s="71"/>
      <c r="BB30" s="71"/>
      <c r="BC30" s="83">
        <f>IF(BI30 = -1,(IF(AW30=0,0,AQ30/AW30)),(IF(AQ30=0,0,AW30/AQ30)))</f>
        <v>0.9257185516983949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136715</v>
      </c>
      <c r="Z31" s="71"/>
      <c r="AA31" s="71"/>
      <c r="AB31" s="71"/>
      <c r="AC31" s="71"/>
      <c r="AD31" s="71"/>
      <c r="AE31" s="71">
        <v>53756</v>
      </c>
      <c r="AF31" s="71"/>
      <c r="AG31" s="71"/>
      <c r="AH31" s="71"/>
      <c r="AI31" s="71"/>
      <c r="AJ31" s="71"/>
      <c r="AK31" s="83">
        <f>IF(BI31 = -1, (IF(AE31=0,0,Y31/AE31)),(IF(Y31=0,0,AE31/Y31)))</f>
        <v>2.5432509859364538</v>
      </c>
      <c r="AL31" s="83"/>
      <c r="AM31" s="83"/>
      <c r="AN31" s="83"/>
      <c r="AO31" s="83"/>
      <c r="AP31" s="83"/>
      <c r="AQ31" s="71">
        <v>33494</v>
      </c>
      <c r="AR31" s="71"/>
      <c r="AS31" s="71"/>
      <c r="AT31" s="71"/>
      <c r="AU31" s="71"/>
      <c r="AV31" s="71"/>
      <c r="AW31" s="71">
        <v>28845</v>
      </c>
      <c r="AX31" s="71"/>
      <c r="AY31" s="71"/>
      <c r="AZ31" s="71"/>
      <c r="BA31" s="71"/>
      <c r="BB31" s="71"/>
      <c r="BC31" s="83">
        <f>IF(BI31 = -1,(IF(AW31=0,0,AQ31/AW31)),(IF(AQ31=0,0,AW31/AQ31)))</f>
        <v>1.1611717802045416</v>
      </c>
      <c r="BD31" s="83"/>
      <c r="BE31" s="83"/>
      <c r="BF31" s="83"/>
      <c r="BG31" s="83"/>
      <c r="BH31" s="83"/>
      <c r="BI31" s="45">
        <v>-1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25.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100</v>
      </c>
      <c r="Z34" s="71"/>
      <c r="AA34" s="71"/>
      <c r="AB34" s="71"/>
      <c r="AC34" s="71"/>
      <c r="AD34" s="71"/>
      <c r="AE34" s="71">
        <v>95.8</v>
      </c>
      <c r="AF34" s="71"/>
      <c r="AG34" s="71"/>
      <c r="AH34" s="71"/>
      <c r="AI34" s="71"/>
      <c r="AJ34" s="71"/>
      <c r="AK34" s="83">
        <f>IF(BI34 = -1, (IF(AE34=0,0,Y34/AE34)),(IF(Y34=0,0,AE34/Y34)))</f>
        <v>0.95799999999999996</v>
      </c>
      <c r="AL34" s="83"/>
      <c r="AM34" s="83"/>
      <c r="AN34" s="83"/>
      <c r="AO34" s="83"/>
      <c r="AP34" s="83"/>
      <c r="AQ34" s="71">
        <v>1</v>
      </c>
      <c r="AR34" s="71"/>
      <c r="AS34" s="71"/>
      <c r="AT34" s="71"/>
      <c r="AU34" s="71"/>
      <c r="AV34" s="71"/>
      <c r="AW34" s="71">
        <v>0.53</v>
      </c>
      <c r="AX34" s="71"/>
      <c r="AY34" s="71"/>
      <c r="AZ34" s="71"/>
      <c r="BA34" s="71"/>
      <c r="BB34" s="71"/>
      <c r="BC34" s="83">
        <f>IF(BI34 = -1,(IF(AW34=0,0,AQ34/AW34)),(IF(AQ34=0,0,AW34/AQ34)))</f>
        <v>0.53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63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42.7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31.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0</v>
      </c>
      <c r="Z100" s="114"/>
      <c r="AA100" s="114"/>
      <c r="AB100" s="114"/>
      <c r="AC100" s="114"/>
      <c r="AD100" s="114"/>
      <c r="AE100" s="114">
        <v>0</v>
      </c>
      <c r="AF100" s="114"/>
      <c r="AG100" s="114"/>
      <c r="AH100" s="114"/>
      <c r="AI100" s="114"/>
      <c r="AJ100" s="114"/>
      <c r="AK100" s="114">
        <v>157.34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46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КПК1014060</vt:lpstr>
      <vt:lpstr>КПК1014060!Область_печати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2024-04-15T12:51:48Z</cp:lastPrinted>
  <dcterms:created xsi:type="dcterms:W3CDTF">2016-08-10T10:53:25Z</dcterms:created>
  <dcterms:modified xsi:type="dcterms:W3CDTF">2026-03-10T13:08:07Z</dcterms:modified>
</cp:coreProperties>
</file>